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585" yWindow="-15" windowWidth="9630" windowHeight="7440"/>
  </bookViews>
  <sheets>
    <sheet name="2019" sheetId="4" r:id="rId1"/>
    <sheet name="Sheet1" sheetId="5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4" l="1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46" i="4"/>
  <c r="G7" i="4"/>
  <c r="G10" i="4"/>
  <c r="G18" i="4" l="1"/>
  <c r="G16" i="4"/>
  <c r="G14" i="4"/>
  <c r="G13" i="4"/>
  <c r="G11" i="4"/>
  <c r="G22" i="4"/>
  <c r="G15" i="4"/>
  <c r="G17" i="4"/>
  <c r="G19" i="4"/>
  <c r="G20" i="4"/>
  <c r="G23" i="4"/>
  <c r="G24" i="4"/>
  <c r="G25" i="4"/>
  <c r="G26" i="4"/>
  <c r="G12" i="4"/>
  <c r="C1" i="5"/>
  <c r="B1" i="5"/>
  <c r="A1" i="5"/>
  <c r="G6" i="4" l="1"/>
  <c r="G47" i="4" l="1"/>
</calcChain>
</file>

<file path=xl/sharedStrings.xml><?xml version="1.0" encoding="utf-8"?>
<sst xmlns="http://schemas.openxmlformats.org/spreadsheetml/2006/main" count="151" uniqueCount="80">
  <si>
    <t>Đơn giá
(VNĐ)</t>
  </si>
  <si>
    <t>Thành tiền
(VNĐ)</t>
  </si>
  <si>
    <t>Bộ</t>
  </si>
  <si>
    <t>Tổng Cộng:</t>
  </si>
  <si>
    <t>PHÒNG THỰC HÀNH TRÊN MÁY TÍNH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</si>
  <si>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</si>
  <si>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</si>
  <si>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</si>
  <si>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</si>
  <si>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</si>
  <si>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</si>
  <si>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</si>
  <si>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Giải thích</t>
  </si>
  <si>
    <t>TRƯỜNG CAO ĐẲNG LÝ TỰ TRỌNG
THÀNH PHỐ HỒ CHÍ MINH
KHOA CÔNG NGHỆ THÔNG TIN</t>
  </si>
  <si>
    <t>CỘNG HOÀ XÃ HỘI CHŨ NGHĨA VIỆT NAM
Độc lập - Tự do - Hạnh phúc</t>
  </si>
  <si>
    <t>TRƯỞNG ĐƠN VỊ</t>
  </si>
  <si>
    <t>Hãng sản xuất: DELL
Model: Vostro 3670MT
Vi xử lý: Core i7-8700 (3.2 Ghz Up to 4.6Ghz/12MB)
Bộ nhớ RAM: 16GB (2x8GB)
Ổ cứng: SSD 500GB
Ổ đĩa quang: DVDRW
VGA_NVIDIA Geforce GTX_1050 2GB_DDR5
Wireless/Bluetooth/Key&amp;Mouse/Ubuntu
Màn hình LCD 21.5"</t>
  </si>
  <si>
    <t>SSD Enterprise Intel DC S3710 1.2TB SSDSC2BA012T401</t>
  </si>
  <si>
    <t>Thiết bị lưu trữ NAS
QNAP TES-1885U (TES-1885U-D1531-128GR)</t>
  </si>
  <si>
    <t>Lưu trữ dữ liệu camera, bài thi, hồ sơ của khoa</t>
  </si>
  <si>
    <t>Security Bundle CISCO 2921-SEC/K9</t>
  </si>
  <si>
    <t>Server DELL PowerEdge R940 Rack Server</t>
  </si>
  <si>
    <t>Cho phòng server của khoa và thực hành</t>
  </si>
  <si>
    <t>Security Router CISCO ASA5515-K9</t>
  </si>
  <si>
    <t>Switch Cisco Catalyst 2960 WS-C2960-48PST-L</t>
  </si>
  <si>
    <t>48-Port Ethernet PoE Switch Cisco Catalyst WS-C3850-48F-E</t>
  </si>
  <si>
    <t>Switch CISCO Catalyst 3750 WS-C3750X-24T-E</t>
  </si>
  <si>
    <t>Switch CISCO Catalyst 2960 WS-C2960-24LC-S</t>
  </si>
  <si>
    <t>Card kết nối WAN CISCO HWIC-2FE</t>
  </si>
  <si>
    <t>Tủ mạng (Rack) Cabinet 19” 20U series 1000 ECP-20W1000</t>
  </si>
  <si>
    <t>Điện thoại IP ATCOM Rainbow 2 LW</t>
  </si>
  <si>
    <t>Điện thoại IP Grandstream DP720 DECT Cordless</t>
  </si>
  <si>
    <t>Điện thoại IP ATCOM AT800DP</t>
  </si>
  <si>
    <t>Tổng đài điện thoại IP XORCOM CXR2047</t>
  </si>
  <si>
    <t>Dinstar VoIP Gateway   DWG2000F-8G</t>
  </si>
  <si>
    <t>Máy hàn cáp quang Sumitomo Z1C</t>
  </si>
  <si>
    <t>DANH MỤC CƠ SỞ VẬT CHẤT NĂM HỌC 2019-2020
NĂM 2019</t>
  </si>
  <si>
    <t>Chuyên ngành: Quản trị mạng máy tính, An ninh mạng, Công nghệ kỹ thật máy tính</t>
  </si>
  <si>
    <t>Cần 3 phòng máy cấu hình mạnh đáp ứng giảng dạy các môn học chuyên môn chuyên sâu</t>
  </si>
  <si>
    <t>Cần 4 phòng cấu hình trung bỉnh</t>
  </si>
  <si>
    <t>Cần 1 phòng chuyên dạy lắp ráp, sửa chữa</t>
  </si>
  <si>
    <t>Các máy hư cũ (đã thanh lý giữ lại sử dụng)</t>
  </si>
  <si>
    <t>Trang bị 8 phòng, mỗi phòng 40 máy.
Chia làm 3 loại phòng</t>
  </si>
  <si>
    <t>Dell Vostro 3670MT
- Intel Core i5-8400 2.8GHz (Upto 4.0GHz, 6 Cores 6 Threads, 9MB Cache)
- RAM 8GB DDR4 2400MHz
- HDD 500GB 7200rpm
- VGA Intel UHD Graphics 630
- Key&amp;Mouse/Ubuntu
- Màn hình LCD 19"</t>
  </si>
  <si>
    <t>I</t>
  </si>
  <si>
    <t>II</t>
  </si>
  <si>
    <t>PHÒNG SERVER</t>
  </si>
  <si>
    <t>Phục vụ cấu hình giảng dạy và các công việc của Khoa</t>
  </si>
  <si>
    <t>Ổ đĩa dùng cho thiết bị NAS, SAN, Servers</t>
  </si>
  <si>
    <t>III</t>
  </si>
  <si>
    <t>VẬT TƯ THIẾT BỊ THỰC HÀNH</t>
  </si>
  <si>
    <t>Dùng dạy thực hành cấu hình hệ thống mạng đồng thời sử dụng cho hệ thống mạng trong Khoa</t>
  </si>
  <si>
    <t>Chứa các thiết bị mạng</t>
  </si>
  <si>
    <t>Thực hành lắp đặt và cấu hình tổng đài</t>
  </si>
  <si>
    <t>Trục vít hai đầu</t>
  </si>
  <si>
    <t xml:space="preserve">Đầu mạng RJ45 </t>
  </si>
  <si>
    <t>Dây mạng CAT6</t>
  </si>
  <si>
    <t>Kiềm</t>
  </si>
  <si>
    <t>Máy hàn sợi quang</t>
  </si>
  <si>
    <t>Ống co nhiệt (nối cáp quang)</t>
  </si>
  <si>
    <t>Mỏ hàn thiếc Quick 936c+</t>
  </si>
  <si>
    <t>Thiếc hàn 0,81mm</t>
  </si>
  <si>
    <t>Nhựa thông</t>
  </si>
  <si>
    <t>Nhíp gắp linh kiện</t>
  </si>
  <si>
    <t>Bộ lưới đa năng mini full 323 lưới</t>
  </si>
  <si>
    <t>Khuôn làm chân chipset chuyên dụng</t>
  </si>
  <si>
    <t>Bi chì 0.5</t>
  </si>
  <si>
    <t>Mỡ hàn chipset KingBo</t>
  </si>
  <si>
    <t>Bình chứa xăng rữa mạch</t>
  </si>
  <si>
    <t>Dây đồng hút chì</t>
  </si>
  <si>
    <t>Bộ nguồn LongWei</t>
  </si>
  <si>
    <t>Mỏ khò Quick 850a</t>
  </si>
  <si>
    <t>Bịch</t>
  </si>
  <si>
    <t>Cuộn</t>
  </si>
  <si>
    <t xml:space="preserve">Cái </t>
  </si>
  <si>
    <t>Hộp</t>
  </si>
  <si>
    <t>MÁY HÀN CHIPSET</t>
  </si>
  <si>
    <t>Thực hành bấm cáp mạng và sửa chữa máy tính</t>
  </si>
  <si>
    <t>Thành phố Hồ Chí Minh, ngày 02/04/2019</t>
  </si>
  <si>
    <t>Phục vụ giảng dạy cho 3 chuyên ngành: Quản trị mạng máy tính, An ninh mạng và Công nghệ kỹ thuật phần cứng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</si>
</sst>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39">
    <xf numFmtId="0" fontId="0" fillId="0" borderId="0" xfId="0"/>
    <xf numFmtId="3" fontId="0" fillId="0" borderId="0" xfId="0" applyNumberFormat="1"/>
    <xf numFmtId="0" fontId="16" fillId="0" borderId="0" xfId="1" quotePrefix="1" applyFont="1" applyFill="1" applyBorder="1" applyAlignment="1">
      <alignment horizontal="center" vertical="center" wrapText="1"/>
    </xf>
    <xf numFmtId="0" fontId="18" fillId="0" borderId="0" xfId="0" applyFont="1"/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6" fillId="2" borderId="3" xfId="1" applyFont="1" applyFill="1" applyBorder="1" applyAlignment="1">
      <alignment horizontal="center" vertical="center" wrapText="1"/>
    </xf>
    <xf numFmtId="176" fontId="16" fillId="2" borderId="3" xfId="2" applyNumberFormat="1" applyFont="1" applyFill="1" applyBorder="1" applyAlignment="1">
      <alignment horizontal="center" vertical="center" wrapText="1"/>
    </xf>
    <xf numFmtId="0" fontId="16" fillId="2" borderId="3" xfId="1" applyFont="1" applyFill="1" applyBorder="1" applyAlignment="1">
      <alignment vertical="center" wrapText="1"/>
    </xf>
    <xf numFmtId="0" fontId="20" fillId="2" borderId="3" xfId="1" applyFont="1" applyFill="1" applyBorder="1" applyAlignment="1">
      <alignment vertical="center" wrapText="1"/>
    </xf>
    <xf numFmtId="0" fontId="20" fillId="2" borderId="3" xfId="26" applyFont="1" applyFill="1" applyBorder="1" applyAlignment="1">
      <alignment horizontal="center" vertical="center" wrapText="1"/>
    </xf>
    <xf numFmtId="169" fontId="20" fillId="2" borderId="3" xfId="3" applyNumberFormat="1" applyFont="1" applyFill="1" applyBorder="1" applyAlignment="1">
      <alignment vertical="center" wrapText="1"/>
    </xf>
    <xf numFmtId="169" fontId="20" fillId="0" borderId="3" xfId="3" applyNumberFormat="1" applyFont="1" applyFill="1" applyBorder="1" applyAlignment="1">
      <alignment vertical="center" wrapText="1"/>
    </xf>
    <xf numFmtId="0" fontId="20" fillId="0" borderId="3" xfId="1" applyNumberFormat="1" applyFont="1" applyFill="1" applyBorder="1" applyAlignment="1">
      <alignment horizontal="center" vertical="center" wrapText="1"/>
    </xf>
    <xf numFmtId="0" fontId="20" fillId="0" borderId="3" xfId="1" quotePrefix="1" applyFont="1" applyFill="1" applyBorder="1" applyAlignment="1">
      <alignment vertical="center" wrapText="1"/>
    </xf>
    <xf numFmtId="0" fontId="20" fillId="0" borderId="3" xfId="26" applyFont="1" applyFill="1" applyBorder="1" applyAlignment="1">
      <alignment horizontal="center" vertical="center" wrapText="1"/>
    </xf>
    <xf numFmtId="3" fontId="20" fillId="0" borderId="3" xfId="3" applyNumberFormat="1" applyFont="1" applyFill="1" applyBorder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20" fillId="0" borderId="0" xfId="1" applyNumberFormat="1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19" fillId="0" borderId="3" xfId="0" applyFont="1" applyBorder="1" applyAlignment="1">
      <alignment horizontal="right"/>
    </xf>
    <xf numFmtId="169" fontId="19" fillId="0" borderId="3" xfId="0" applyNumberFormat="1" applyFont="1" applyBorder="1"/>
    <xf numFmtId="0" fontId="18" fillId="0" borderId="3" xfId="0" applyFont="1" applyBorder="1"/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20" fillId="0" borderId="3" xfId="26" applyFont="1" applyFill="1" applyBorder="1" applyAlignment="1">
      <alignment horizontal="right" vertical="center" wrapText="1"/>
    </xf>
    <xf numFmtId="3" fontId="20" fillId="0" borderId="8" xfId="3" applyNumberFormat="1" applyFont="1" applyFill="1" applyBorder="1" applyAlignment="1">
      <alignment vertical="center" wrapText="1"/>
    </xf>
    <xf numFmtId="0" fontId="20" fillId="0" borderId="5" xfId="1" quotePrefix="1" applyFont="1" applyFill="1" applyBorder="1" applyAlignment="1">
      <alignment vertical="center" wrapText="1"/>
    </xf>
    <xf numFmtId="0" fontId="20" fillId="0" borderId="5" xfId="26" applyFont="1" applyFill="1" applyBorder="1" applyAlignment="1">
      <alignment horizontal="center" vertical="center" wrapText="1"/>
    </xf>
    <xf numFmtId="0" fontId="20" fillId="0" borderId="5" xfId="26" applyFont="1" applyFill="1" applyBorder="1" applyAlignment="1">
      <alignment horizontal="right" vertical="center" wrapText="1"/>
    </xf>
    <xf numFmtId="0" fontId="19" fillId="0" borderId="7" xfId="0" applyFont="1" applyBorder="1" applyAlignment="1">
      <alignment horizontal="right"/>
    </xf>
    <xf numFmtId="0" fontId="17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right" vertical="center" wrapText="1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836074</xdr:colOff>
      <xdr:row>0</xdr:row>
      <xdr:rowOff>666749</xdr:rowOff>
    </xdr:from>
    <xdr:to>
      <xdr:col>7</xdr:col>
      <xdr:colOff>857240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8202074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12" zoomScaleNormal="100" workbookViewId="0">
      <selection activeCell="C46" sqref="C46"/>
    </sheetView>
  </sheetViews>
  <sheetFormatPr defaultRowHeight="15.75"/>
  <cols>
    <col min="1" max="1" width="6.85546875" style="3" customWidth="1"/>
    <col min="2" max="2" width="53.7109375" style="3" customWidth="1"/>
    <col min="3" max="3" width="14.85546875" style="3" customWidth="1"/>
    <col min="4" max="5" width="9.140625" style="3"/>
    <col min="6" max="6" width="16.7109375" style="3" customWidth="1"/>
    <col min="7" max="7" width="22.28515625" style="3" bestFit="1" customWidth="1"/>
    <col min="8" max="8" width="41.140625" style="3" customWidth="1"/>
    <col min="9" max="16384" width="9.140625" style="3"/>
  </cols>
  <sheetData>
    <row r="1" spans="1:8" ht="69.75" customHeight="1">
      <c r="B1" s="2" t="s">
        <v>13</v>
      </c>
      <c r="C1" s="2"/>
      <c r="D1" s="2"/>
      <c r="F1" s="2" t="s">
        <v>14</v>
      </c>
      <c r="G1" s="2"/>
      <c r="H1" s="2"/>
    </row>
    <row r="2" spans="1:8" ht="48" customHeight="1">
      <c r="A2" s="4" t="s">
        <v>36</v>
      </c>
      <c r="B2" s="4"/>
      <c r="C2" s="4"/>
      <c r="D2" s="4"/>
      <c r="E2" s="4"/>
      <c r="F2" s="4"/>
      <c r="G2" s="4"/>
      <c r="H2" s="4"/>
    </row>
    <row r="3" spans="1:8" ht="48" customHeight="1">
      <c r="A3" s="5" t="s">
        <v>37</v>
      </c>
      <c r="B3" s="5"/>
      <c r="C3" s="5"/>
      <c r="D3" s="5"/>
      <c r="E3" s="5"/>
      <c r="F3" s="5"/>
      <c r="G3" s="5"/>
      <c r="H3" s="5"/>
    </row>
    <row r="4" spans="1:8" ht="31.5">
      <c r="A4" s="6" t="s">
        <v>6</v>
      </c>
      <c r="B4" s="6" t="s">
        <v>7</v>
      </c>
      <c r="C4" s="6" t="s">
        <v>8</v>
      </c>
      <c r="D4" s="6" t="s">
        <v>9</v>
      </c>
      <c r="E4" s="6" t="s">
        <v>10</v>
      </c>
      <c r="F4" s="7" t="s">
        <v>0</v>
      </c>
      <c r="G4" s="7" t="s">
        <v>1</v>
      </c>
      <c r="H4" s="6" t="s">
        <v>12</v>
      </c>
    </row>
    <row r="5" spans="1:8" ht="31.5">
      <c r="A5" s="6" t="s">
        <v>44</v>
      </c>
      <c r="B5" s="8" t="s">
        <v>4</v>
      </c>
      <c r="C5" s="9"/>
      <c r="D5" s="9"/>
      <c r="E5" s="10">
        <v>8</v>
      </c>
      <c r="F5" s="11"/>
      <c r="G5" s="11"/>
      <c r="H5" s="12" t="s">
        <v>42</v>
      </c>
    </row>
    <row r="6" spans="1:8" ht="141.75">
      <c r="A6" s="13">
        <v>1</v>
      </c>
      <c r="B6" s="14" t="s">
        <v>16</v>
      </c>
      <c r="C6" s="15" t="s">
        <v>11</v>
      </c>
      <c r="D6" s="15" t="s">
        <v>2</v>
      </c>
      <c r="E6" s="15">
        <v>120</v>
      </c>
      <c r="F6" s="16">
        <v>28000000</v>
      </c>
      <c r="G6" s="12">
        <f>F6*E6</f>
        <v>3360000000</v>
      </c>
      <c r="H6" s="17" t="s">
        <v>38</v>
      </c>
    </row>
    <row r="7" spans="1:8" ht="126">
      <c r="A7" s="18">
        <v>2</v>
      </c>
      <c r="B7" s="14" t="s">
        <v>43</v>
      </c>
      <c r="C7" s="15" t="s">
        <v>11</v>
      </c>
      <c r="D7" s="15" t="s">
        <v>2</v>
      </c>
      <c r="E7" s="15">
        <v>160</v>
      </c>
      <c r="F7" s="16">
        <v>14000</v>
      </c>
      <c r="G7" s="12">
        <f>F7*E7</f>
        <v>2240000</v>
      </c>
      <c r="H7" s="17" t="s">
        <v>39</v>
      </c>
    </row>
    <row r="8" spans="1:8">
      <c r="A8" s="18">
        <v>3</v>
      </c>
      <c r="B8" s="14" t="s">
        <v>41</v>
      </c>
      <c r="C8" s="15" t="s">
        <v>11</v>
      </c>
      <c r="D8" s="15" t="s">
        <v>2</v>
      </c>
      <c r="E8" s="30">
        <v>40</v>
      </c>
      <c r="F8" s="16"/>
      <c r="G8" s="12"/>
      <c r="H8" s="17" t="s">
        <v>40</v>
      </c>
    </row>
    <row r="9" spans="1:8" ht="31.5">
      <c r="A9" s="19" t="s">
        <v>45</v>
      </c>
      <c r="B9" s="20" t="s">
        <v>46</v>
      </c>
      <c r="C9" s="15"/>
      <c r="D9" s="15"/>
      <c r="E9" s="30"/>
      <c r="F9" s="16"/>
      <c r="G9" s="12"/>
      <c r="H9" s="17" t="s">
        <v>47</v>
      </c>
    </row>
    <row r="10" spans="1:8" ht="31.5">
      <c r="B10" s="14" t="s">
        <v>18</v>
      </c>
      <c r="C10" s="15" t="s">
        <v>11</v>
      </c>
      <c r="D10" s="15" t="s">
        <v>5</v>
      </c>
      <c r="E10" s="30">
        <v>1</v>
      </c>
      <c r="F10" s="16">
        <v>400000000</v>
      </c>
      <c r="G10" s="12">
        <f t="shared" ref="G10:G35" si="0">F10*E10</f>
        <v>400000000</v>
      </c>
      <c r="H10" s="17" t="s">
        <v>19</v>
      </c>
    </row>
    <row r="11" spans="1:8">
      <c r="B11" s="14" t="s">
        <v>21</v>
      </c>
      <c r="C11" s="15" t="s">
        <v>11</v>
      </c>
      <c r="D11" s="15" t="s">
        <v>5</v>
      </c>
      <c r="E11" s="30">
        <v>4</v>
      </c>
      <c r="F11" s="16">
        <v>500000000</v>
      </c>
      <c r="G11" s="12">
        <f>F11*E11</f>
        <v>2000000000</v>
      </c>
      <c r="H11" s="17" t="s">
        <v>22</v>
      </c>
    </row>
    <row r="12" spans="1:8" ht="31.5">
      <c r="B12" s="14" t="s">
        <v>17</v>
      </c>
      <c r="C12" s="15" t="s">
        <v>11</v>
      </c>
      <c r="D12" s="15" t="s">
        <v>5</v>
      </c>
      <c r="E12" s="30">
        <v>20</v>
      </c>
      <c r="F12" s="16">
        <v>15000000</v>
      </c>
      <c r="G12" s="12">
        <f>F12*E12</f>
        <v>300000000</v>
      </c>
      <c r="H12" s="17" t="s">
        <v>48</v>
      </c>
    </row>
    <row r="13" spans="1:8">
      <c r="B13" s="14" t="s">
        <v>23</v>
      </c>
      <c r="C13" s="15" t="s">
        <v>11</v>
      </c>
      <c r="D13" s="15" t="s">
        <v>5</v>
      </c>
      <c r="E13" s="30">
        <v>1</v>
      </c>
      <c r="F13" s="16">
        <v>100000000</v>
      </c>
      <c r="G13" s="12">
        <f>F13*E13</f>
        <v>100000000</v>
      </c>
      <c r="H13" s="26" t="s">
        <v>51</v>
      </c>
    </row>
    <row r="14" spans="1:8">
      <c r="B14" s="14" t="s">
        <v>20</v>
      </c>
      <c r="C14" s="15" t="s">
        <v>11</v>
      </c>
      <c r="D14" s="15" t="s">
        <v>5</v>
      </c>
      <c r="E14" s="30">
        <v>1</v>
      </c>
      <c r="F14" s="16">
        <v>100000000</v>
      </c>
      <c r="G14" s="12">
        <f t="shared" si="0"/>
        <v>100000000</v>
      </c>
      <c r="H14" s="27"/>
    </row>
    <row r="15" spans="1:8">
      <c r="B15" s="14" t="s">
        <v>26</v>
      </c>
      <c r="C15" s="15" t="s">
        <v>11</v>
      </c>
      <c r="D15" s="15" t="s">
        <v>5</v>
      </c>
      <c r="E15" s="30">
        <v>2</v>
      </c>
      <c r="F15" s="16">
        <v>200000000</v>
      </c>
      <c r="G15" s="12">
        <f t="shared" si="0"/>
        <v>400000000</v>
      </c>
      <c r="H15" s="27"/>
    </row>
    <row r="16" spans="1:8">
      <c r="B16" s="14" t="s">
        <v>24</v>
      </c>
      <c r="C16" s="15" t="s">
        <v>11</v>
      </c>
      <c r="D16" s="15" t="s">
        <v>5</v>
      </c>
      <c r="E16" s="30">
        <v>4</v>
      </c>
      <c r="F16" s="16">
        <v>80000000</v>
      </c>
      <c r="G16" s="12">
        <f t="shared" si="0"/>
        <v>320000000</v>
      </c>
      <c r="H16" s="27"/>
    </row>
    <row r="17" spans="1:8" ht="31.5">
      <c r="B17" s="14" t="s">
        <v>25</v>
      </c>
      <c r="C17" s="15" t="s">
        <v>11</v>
      </c>
      <c r="D17" s="15" t="s">
        <v>5</v>
      </c>
      <c r="E17" s="30">
        <v>2</v>
      </c>
      <c r="F17" s="16">
        <v>450000000</v>
      </c>
      <c r="G17" s="12">
        <f t="shared" si="0"/>
        <v>900000000</v>
      </c>
      <c r="H17" s="27"/>
    </row>
    <row r="18" spans="1:8">
      <c r="B18" s="14" t="s">
        <v>27</v>
      </c>
      <c r="C18" s="15" t="s">
        <v>11</v>
      </c>
      <c r="D18" s="15" t="s">
        <v>5</v>
      </c>
      <c r="E18" s="30">
        <v>4</v>
      </c>
      <c r="F18" s="16">
        <v>20000000</v>
      </c>
      <c r="G18" s="12">
        <f t="shared" si="0"/>
        <v>80000000</v>
      </c>
      <c r="H18" s="27"/>
    </row>
    <row r="19" spans="1:8">
      <c r="B19" s="14" t="s">
        <v>28</v>
      </c>
      <c r="C19" s="15" t="s">
        <v>11</v>
      </c>
      <c r="D19" s="15" t="s">
        <v>5</v>
      </c>
      <c r="E19" s="30">
        <v>4</v>
      </c>
      <c r="F19" s="16">
        <v>13000000</v>
      </c>
      <c r="G19" s="12">
        <f t="shared" si="0"/>
        <v>52000000</v>
      </c>
      <c r="H19" s="28"/>
    </row>
    <row r="20" spans="1:8" ht="31.5">
      <c r="B20" s="14" t="s">
        <v>29</v>
      </c>
      <c r="C20" s="15" t="s">
        <v>11</v>
      </c>
      <c r="D20" s="15" t="s">
        <v>5</v>
      </c>
      <c r="E20" s="30">
        <v>1</v>
      </c>
      <c r="F20" s="16">
        <v>15000000</v>
      </c>
      <c r="G20" s="12">
        <f t="shared" si="0"/>
        <v>15000000</v>
      </c>
      <c r="H20" s="17" t="s">
        <v>52</v>
      </c>
    </row>
    <row r="21" spans="1:8" ht="47.25">
      <c r="A21" s="29" t="s">
        <v>49</v>
      </c>
      <c r="B21" s="20" t="s">
        <v>50</v>
      </c>
      <c r="C21" s="15"/>
      <c r="D21" s="15"/>
      <c r="E21" s="30"/>
      <c r="F21" s="16"/>
      <c r="G21" s="12"/>
      <c r="H21" s="17" t="s">
        <v>79</v>
      </c>
    </row>
    <row r="22" spans="1:8">
      <c r="B22" s="14" t="s">
        <v>33</v>
      </c>
      <c r="C22" s="15" t="s">
        <v>11</v>
      </c>
      <c r="D22" s="15" t="s">
        <v>5</v>
      </c>
      <c r="E22" s="30">
        <v>1</v>
      </c>
      <c r="F22" s="16">
        <v>130000000</v>
      </c>
      <c r="G22" s="12">
        <f>F22*E22</f>
        <v>130000000</v>
      </c>
      <c r="H22" s="26" t="s">
        <v>53</v>
      </c>
    </row>
    <row r="23" spans="1:8">
      <c r="B23" s="14" t="s">
        <v>34</v>
      </c>
      <c r="C23" s="15" t="s">
        <v>11</v>
      </c>
      <c r="D23" s="15" t="s">
        <v>5</v>
      </c>
      <c r="E23" s="30">
        <v>1</v>
      </c>
      <c r="F23" s="16">
        <v>35000000</v>
      </c>
      <c r="G23" s="12">
        <f t="shared" si="0"/>
        <v>35000000</v>
      </c>
      <c r="H23" s="27"/>
    </row>
    <row r="24" spans="1:8">
      <c r="B24" s="14" t="s">
        <v>30</v>
      </c>
      <c r="C24" s="15" t="s">
        <v>11</v>
      </c>
      <c r="D24" s="15" t="s">
        <v>5</v>
      </c>
      <c r="E24" s="30">
        <v>2</v>
      </c>
      <c r="F24" s="16">
        <v>3000000</v>
      </c>
      <c r="G24" s="12">
        <f t="shared" si="0"/>
        <v>6000000</v>
      </c>
      <c r="H24" s="27"/>
    </row>
    <row r="25" spans="1:8">
      <c r="B25" s="14" t="s">
        <v>31</v>
      </c>
      <c r="C25" s="15" t="s">
        <v>11</v>
      </c>
      <c r="D25" s="15" t="s">
        <v>5</v>
      </c>
      <c r="E25" s="30">
        <v>2</v>
      </c>
      <c r="F25" s="16">
        <v>2000000</v>
      </c>
      <c r="G25" s="12">
        <f t="shared" si="0"/>
        <v>4000000</v>
      </c>
      <c r="H25" s="27"/>
    </row>
    <row r="26" spans="1:8">
      <c r="B26" s="14" t="s">
        <v>32</v>
      </c>
      <c r="C26" s="15" t="s">
        <v>11</v>
      </c>
      <c r="D26" s="15" t="s">
        <v>5</v>
      </c>
      <c r="E26" s="30">
        <v>2</v>
      </c>
      <c r="F26" s="16">
        <v>2000000</v>
      </c>
      <c r="G26" s="12">
        <f t="shared" si="0"/>
        <v>4000000</v>
      </c>
      <c r="H26" s="28"/>
    </row>
    <row r="27" spans="1:8">
      <c r="B27" s="14" t="s">
        <v>76</v>
      </c>
      <c r="C27" s="15" t="s">
        <v>11</v>
      </c>
      <c r="D27" s="15" t="s">
        <v>5</v>
      </c>
      <c r="E27" s="30">
        <v>2</v>
      </c>
      <c r="F27" s="16"/>
      <c r="G27" s="12"/>
      <c r="H27" s="26" t="s">
        <v>77</v>
      </c>
    </row>
    <row r="28" spans="1:8">
      <c r="B28" s="32" t="s">
        <v>35</v>
      </c>
      <c r="C28" s="33" t="s">
        <v>11</v>
      </c>
      <c r="D28" s="33" t="s">
        <v>5</v>
      </c>
      <c r="E28" s="34">
        <v>2</v>
      </c>
      <c r="F28" s="16"/>
      <c r="G28" s="12"/>
      <c r="H28" s="27"/>
    </row>
    <row r="29" spans="1:8" ht="16.5">
      <c r="B29" s="36" t="s">
        <v>54</v>
      </c>
      <c r="C29" s="15" t="s">
        <v>11</v>
      </c>
      <c r="D29" s="37" t="s">
        <v>5</v>
      </c>
      <c r="E29" s="38">
        <v>10</v>
      </c>
      <c r="F29" s="31"/>
      <c r="G29" s="12">
        <f t="shared" si="0"/>
        <v>0</v>
      </c>
      <c r="H29" s="27"/>
    </row>
    <row r="30" spans="1:8" ht="16.5">
      <c r="B30" s="36" t="s">
        <v>55</v>
      </c>
      <c r="C30" s="15" t="s">
        <v>11</v>
      </c>
      <c r="D30" s="37" t="s">
        <v>72</v>
      </c>
      <c r="E30" s="38">
        <v>10</v>
      </c>
      <c r="F30" s="31"/>
      <c r="G30" s="12">
        <f t="shared" si="0"/>
        <v>0</v>
      </c>
      <c r="H30" s="27"/>
    </row>
    <row r="31" spans="1:8" ht="16.5">
      <c r="B31" s="36" t="s">
        <v>56</v>
      </c>
      <c r="C31" s="15" t="s">
        <v>11</v>
      </c>
      <c r="D31" s="37" t="s">
        <v>73</v>
      </c>
      <c r="E31" s="38">
        <v>1</v>
      </c>
      <c r="F31" s="31"/>
      <c r="G31" s="12">
        <f t="shared" si="0"/>
        <v>0</v>
      </c>
      <c r="H31" s="27"/>
    </row>
    <row r="32" spans="1:8" ht="16.5">
      <c r="B32" s="36" t="s">
        <v>57</v>
      </c>
      <c r="C32" s="15" t="s">
        <v>11</v>
      </c>
      <c r="D32" s="37" t="s">
        <v>5</v>
      </c>
      <c r="E32" s="38">
        <v>5</v>
      </c>
      <c r="F32" s="31"/>
      <c r="G32" s="12">
        <f t="shared" si="0"/>
        <v>0</v>
      </c>
      <c r="H32" s="27"/>
    </row>
    <row r="33" spans="1:8" ht="16.5">
      <c r="B33" s="36" t="s">
        <v>58</v>
      </c>
      <c r="C33" s="15" t="s">
        <v>11</v>
      </c>
      <c r="D33" s="37" t="s">
        <v>5</v>
      </c>
      <c r="E33" s="38">
        <v>1</v>
      </c>
      <c r="F33" s="31"/>
      <c r="G33" s="12">
        <f t="shared" si="0"/>
        <v>0</v>
      </c>
      <c r="H33" s="27"/>
    </row>
    <row r="34" spans="1:8" ht="16.5">
      <c r="B34" s="36" t="s">
        <v>59</v>
      </c>
      <c r="C34" s="15" t="s">
        <v>11</v>
      </c>
      <c r="D34" s="37" t="s">
        <v>72</v>
      </c>
      <c r="E34" s="38">
        <v>2</v>
      </c>
      <c r="F34" s="31"/>
      <c r="G34" s="12">
        <f t="shared" si="0"/>
        <v>0</v>
      </c>
      <c r="H34" s="27"/>
    </row>
    <row r="35" spans="1:8" ht="16.5">
      <c r="B35" s="36" t="s">
        <v>60</v>
      </c>
      <c r="C35" s="15" t="s">
        <v>11</v>
      </c>
      <c r="D35" s="37" t="s">
        <v>74</v>
      </c>
      <c r="E35" s="38">
        <v>1</v>
      </c>
      <c r="F35" s="31"/>
      <c r="G35" s="12">
        <f t="shared" si="0"/>
        <v>0</v>
      </c>
      <c r="H35" s="27"/>
    </row>
    <row r="36" spans="1:8" ht="16.5">
      <c r="B36" s="36" t="s">
        <v>61</v>
      </c>
      <c r="C36" s="15" t="s">
        <v>11</v>
      </c>
      <c r="D36" s="37" t="s">
        <v>73</v>
      </c>
      <c r="E36" s="38">
        <v>10</v>
      </c>
      <c r="F36" s="31"/>
      <c r="G36" s="12">
        <f t="shared" ref="G36:G45" si="1">F36*E36</f>
        <v>0</v>
      </c>
      <c r="H36" s="27"/>
    </row>
    <row r="37" spans="1:8" ht="16.5">
      <c r="B37" s="36" t="s">
        <v>62</v>
      </c>
      <c r="C37" s="15" t="s">
        <v>11</v>
      </c>
      <c r="D37" s="37" t="s">
        <v>75</v>
      </c>
      <c r="E37" s="38">
        <v>1</v>
      </c>
      <c r="F37" s="31"/>
      <c r="G37" s="12">
        <f t="shared" si="1"/>
        <v>0</v>
      </c>
      <c r="H37" s="27"/>
    </row>
    <row r="38" spans="1:8" ht="16.5">
      <c r="B38" s="36" t="s">
        <v>63</v>
      </c>
      <c r="C38" s="15" t="s">
        <v>11</v>
      </c>
      <c r="D38" s="37" t="s">
        <v>5</v>
      </c>
      <c r="E38" s="38">
        <v>5</v>
      </c>
      <c r="F38" s="31"/>
      <c r="G38" s="12">
        <f t="shared" si="1"/>
        <v>0</v>
      </c>
      <c r="H38" s="27"/>
    </row>
    <row r="39" spans="1:8" ht="16.5">
      <c r="B39" s="36" t="s">
        <v>64</v>
      </c>
      <c r="C39" s="15" t="s">
        <v>11</v>
      </c>
      <c r="D39" s="37" t="s">
        <v>2</v>
      </c>
      <c r="E39" s="38">
        <v>2</v>
      </c>
      <c r="F39" s="31"/>
      <c r="G39" s="12">
        <f t="shared" si="1"/>
        <v>0</v>
      </c>
      <c r="H39" s="27"/>
    </row>
    <row r="40" spans="1:8" ht="16.5">
      <c r="B40" s="36" t="s">
        <v>65</v>
      </c>
      <c r="C40" s="15" t="s">
        <v>11</v>
      </c>
      <c r="D40" s="37" t="s">
        <v>5</v>
      </c>
      <c r="E40" s="38">
        <v>2</v>
      </c>
      <c r="F40" s="31"/>
      <c r="G40" s="12">
        <f t="shared" si="1"/>
        <v>0</v>
      </c>
      <c r="H40" s="27"/>
    </row>
    <row r="41" spans="1:8" ht="16.5">
      <c r="B41" s="36" t="s">
        <v>66</v>
      </c>
      <c r="C41" s="15" t="s">
        <v>11</v>
      </c>
      <c r="D41" s="37" t="s">
        <v>75</v>
      </c>
      <c r="E41" s="38">
        <v>2</v>
      </c>
      <c r="F41" s="31"/>
      <c r="G41" s="12">
        <f t="shared" si="1"/>
        <v>0</v>
      </c>
      <c r="H41" s="27"/>
    </row>
    <row r="42" spans="1:8" ht="16.5">
      <c r="B42" s="36" t="s">
        <v>67</v>
      </c>
      <c r="C42" s="15" t="s">
        <v>11</v>
      </c>
      <c r="D42" s="37" t="s">
        <v>75</v>
      </c>
      <c r="E42" s="38">
        <v>2</v>
      </c>
      <c r="F42" s="31"/>
      <c r="G42" s="12">
        <f t="shared" si="1"/>
        <v>0</v>
      </c>
      <c r="H42" s="27"/>
    </row>
    <row r="43" spans="1:8" ht="16.5">
      <c r="B43" s="36" t="s">
        <v>68</v>
      </c>
      <c r="C43" s="15" t="s">
        <v>11</v>
      </c>
      <c r="D43" s="37" t="s">
        <v>5</v>
      </c>
      <c r="E43" s="38">
        <v>2</v>
      </c>
      <c r="F43" s="31"/>
      <c r="G43" s="12">
        <f t="shared" si="1"/>
        <v>0</v>
      </c>
      <c r="H43" s="27"/>
    </row>
    <row r="44" spans="1:8" ht="16.5">
      <c r="B44" s="36" t="s">
        <v>69</v>
      </c>
      <c r="C44" s="15" t="s">
        <v>11</v>
      </c>
      <c r="D44" s="37" t="s">
        <v>73</v>
      </c>
      <c r="E44" s="38">
        <v>5</v>
      </c>
      <c r="F44" s="31"/>
      <c r="G44" s="12">
        <f t="shared" si="1"/>
        <v>0</v>
      </c>
      <c r="H44" s="27"/>
    </row>
    <row r="45" spans="1:8" ht="16.5">
      <c r="B45" s="36" t="s">
        <v>70</v>
      </c>
      <c r="C45" s="15" t="s">
        <v>11</v>
      </c>
      <c r="D45" s="37" t="s">
        <v>5</v>
      </c>
      <c r="E45" s="38">
        <v>2</v>
      </c>
      <c r="F45" s="31"/>
      <c r="G45" s="12">
        <f t="shared" si="1"/>
        <v>0</v>
      </c>
      <c r="H45" s="27"/>
    </row>
    <row r="46" spans="1:8" ht="16.5">
      <c r="B46" s="36" t="s">
        <v>71</v>
      </c>
      <c r="C46" s="15" t="s">
        <v>11</v>
      </c>
      <c r="D46" s="37" t="s">
        <v>5</v>
      </c>
      <c r="E46" s="38">
        <v>1</v>
      </c>
      <c r="F46" s="31"/>
      <c r="G46" s="12">
        <f t="shared" ref="G46" si="2">F46*E46</f>
        <v>0</v>
      </c>
      <c r="H46" s="28"/>
    </row>
    <row r="47" spans="1:8">
      <c r="A47" s="21" t="s">
        <v>3</v>
      </c>
      <c r="B47" s="35"/>
      <c r="C47" s="35"/>
      <c r="D47" s="35"/>
      <c r="E47" s="35"/>
      <c r="F47" s="21"/>
      <c r="G47" s="22">
        <f>SUM(G6:G46)</f>
        <v>8208240000</v>
      </c>
      <c r="H47" s="23"/>
    </row>
    <row r="49" spans="5:7">
      <c r="E49" s="24" t="s">
        <v>78</v>
      </c>
      <c r="F49" s="24"/>
      <c r="G49" s="24"/>
    </row>
    <row r="50" spans="5:7" ht="21.75" customHeight="1">
      <c r="E50" s="25" t="s">
        <v>15</v>
      </c>
      <c r="F50" s="25"/>
      <c r="G50" s="25"/>
    </row>
  </sheetData>
  <mergeCells count="10">
    <mergeCell ref="A47:F47"/>
    <mergeCell ref="E50:G50"/>
    <mergeCell ref="A2:H2"/>
    <mergeCell ref="B1:D1"/>
    <mergeCell ref="F1:H1"/>
    <mergeCell ref="E49:G49"/>
    <mergeCell ref="A3:H3"/>
    <mergeCell ref="H13:H19"/>
    <mergeCell ref="H22:H26"/>
    <mergeCell ref="H27:H46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D5" sqref="D5"/>
    </sheetView>
  </sheetViews>
  <sheetFormatPr defaultRowHeight="15"/>
  <cols>
    <col min="1" max="1" width="11.140625" style="1" bestFit="1" customWidth="1"/>
    <col min="2" max="2" width="10.140625" style="1" bestFit="1" customWidth="1"/>
    <col min="3" max="3" width="11.140625" style="1" bestFit="1" customWidth="1"/>
    <col min="4" max="16384" width="9.140625" style="1"/>
  </cols>
  <sheetData>
    <row r="1" spans="1:3">
      <c r="A1" s="1">
        <f>12578*23260</f>
        <v>292564280</v>
      </c>
      <c r="B1" s="1">
        <f>A1*30%</f>
        <v>87769284</v>
      </c>
      <c r="C1" s="1">
        <f>A1+B1</f>
        <v>380333564</v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nvdon</cp:lastModifiedBy>
  <cp:lastPrinted>2019-02-19T09:41:50Z</cp:lastPrinted>
  <dcterms:created xsi:type="dcterms:W3CDTF">2017-10-14T03:10:58Z</dcterms:created>
  <dcterms:modified xsi:type="dcterms:W3CDTF">2019-04-02T01:46:43Z</dcterms:modified>
</cp:coreProperties>
</file>